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ksetaorg-my.sharepoint.com/personal/jacks_bankseta_org_za/Documents/Documents/Tender  2026 -2027/Managed Information Security/Final/"/>
    </mc:Choice>
  </mc:AlternateContent>
  <xr:revisionPtr revIDLastSave="0" documentId="8_{B3B711DC-2085-42D2-B9B5-F3FFEFE533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ogical Pricing" sheetId="5" r:id="rId1"/>
  </sheets>
  <definedNames>
    <definedName name="_xlnm.Print_Area" localSheetId="0">'Logical Pricing'!$A$1:$N$70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5" l="1"/>
  <c r="J15" i="5"/>
  <c r="H15" i="5"/>
  <c r="F15" i="5"/>
  <c r="D15" i="5"/>
  <c r="L35" i="5"/>
  <c r="J35" i="5"/>
  <c r="H35" i="5"/>
  <c r="F35" i="5"/>
  <c r="D35" i="5"/>
  <c r="L34" i="5"/>
  <c r="J34" i="5"/>
  <c r="H34" i="5"/>
  <c r="F34" i="5"/>
  <c r="D34" i="5"/>
  <c r="L33" i="5"/>
  <c r="J33" i="5"/>
  <c r="H33" i="5"/>
  <c r="F33" i="5"/>
  <c r="D33" i="5"/>
  <c r="L32" i="5"/>
  <c r="J32" i="5"/>
  <c r="H32" i="5"/>
  <c r="F32" i="5"/>
  <c r="D32" i="5"/>
  <c r="L31" i="5"/>
  <c r="J31" i="5"/>
  <c r="H31" i="5"/>
  <c r="F31" i="5"/>
  <c r="D31" i="5"/>
  <c r="L27" i="5"/>
  <c r="J27" i="5"/>
  <c r="H27" i="5"/>
  <c r="F27" i="5"/>
  <c r="D27" i="5"/>
  <c r="L8" i="5"/>
  <c r="L9" i="5"/>
  <c r="L10" i="5"/>
  <c r="L11" i="5"/>
  <c r="L12" i="5"/>
  <c r="L13" i="5"/>
  <c r="L14" i="5"/>
  <c r="L16" i="5"/>
  <c r="L17" i="5"/>
  <c r="L18" i="5"/>
  <c r="L19" i="5"/>
  <c r="L20" i="5"/>
  <c r="L21" i="5"/>
  <c r="L22" i="5"/>
  <c r="L23" i="5"/>
  <c r="L24" i="5"/>
  <c r="L25" i="5"/>
  <c r="L26" i="5"/>
  <c r="L45" i="5"/>
  <c r="L46" i="5"/>
  <c r="L47" i="5"/>
  <c r="L48" i="5"/>
  <c r="J8" i="5"/>
  <c r="J9" i="5"/>
  <c r="J10" i="5"/>
  <c r="J11" i="5"/>
  <c r="J12" i="5"/>
  <c r="J13" i="5"/>
  <c r="J14" i="5"/>
  <c r="J16" i="5"/>
  <c r="J17" i="5"/>
  <c r="J18" i="5"/>
  <c r="J19" i="5"/>
  <c r="J20" i="5"/>
  <c r="J21" i="5"/>
  <c r="J22" i="5"/>
  <c r="J23" i="5"/>
  <c r="J24" i="5"/>
  <c r="J25" i="5"/>
  <c r="J26" i="5"/>
  <c r="J45" i="5"/>
  <c r="J46" i="5"/>
  <c r="J47" i="5"/>
  <c r="J48" i="5"/>
  <c r="H8" i="5"/>
  <c r="H9" i="5"/>
  <c r="H10" i="5"/>
  <c r="H11" i="5"/>
  <c r="H12" i="5"/>
  <c r="H13" i="5"/>
  <c r="H14" i="5"/>
  <c r="H16" i="5"/>
  <c r="H17" i="5"/>
  <c r="H18" i="5"/>
  <c r="H19" i="5"/>
  <c r="H20" i="5"/>
  <c r="H21" i="5"/>
  <c r="H22" i="5"/>
  <c r="H23" i="5"/>
  <c r="H24" i="5"/>
  <c r="H25" i="5"/>
  <c r="H26" i="5"/>
  <c r="H45" i="5"/>
  <c r="H46" i="5"/>
  <c r="H47" i="5"/>
  <c r="H48" i="5"/>
  <c r="F8" i="5"/>
  <c r="F9" i="5"/>
  <c r="F10" i="5"/>
  <c r="F11" i="5"/>
  <c r="F12" i="5"/>
  <c r="F13" i="5"/>
  <c r="F14" i="5"/>
  <c r="F16" i="5"/>
  <c r="F17" i="5"/>
  <c r="F18" i="5"/>
  <c r="F19" i="5"/>
  <c r="F20" i="5"/>
  <c r="F21" i="5"/>
  <c r="F22" i="5"/>
  <c r="F23" i="5"/>
  <c r="F24" i="5"/>
  <c r="F25" i="5"/>
  <c r="F26" i="5"/>
  <c r="F45" i="5"/>
  <c r="F46" i="5"/>
  <c r="F47" i="5"/>
  <c r="F48" i="5"/>
  <c r="D8" i="5"/>
  <c r="D9" i="5"/>
  <c r="D10" i="5"/>
  <c r="D11" i="5"/>
  <c r="D12" i="5"/>
  <c r="D13" i="5"/>
  <c r="D14" i="5"/>
  <c r="D16" i="5"/>
  <c r="D17" i="5"/>
  <c r="D18" i="5"/>
  <c r="D19" i="5"/>
  <c r="D20" i="5"/>
  <c r="D21" i="5"/>
  <c r="D22" i="5"/>
  <c r="D23" i="5"/>
  <c r="D24" i="5"/>
  <c r="D25" i="5"/>
  <c r="D26" i="5"/>
  <c r="D45" i="5"/>
  <c r="D46" i="5"/>
  <c r="D47" i="5"/>
  <c r="M15" i="5" l="1"/>
  <c r="H36" i="5"/>
  <c r="F36" i="5"/>
  <c r="J36" i="5"/>
  <c r="L36" i="5"/>
  <c r="D36" i="5"/>
  <c r="M34" i="5"/>
  <c r="M32" i="5"/>
  <c r="M31" i="5"/>
  <c r="M35" i="5"/>
  <c r="M33" i="5"/>
  <c r="M27" i="5"/>
  <c r="J28" i="5"/>
  <c r="H28" i="5"/>
  <c r="D28" i="5"/>
  <c r="F28" i="5"/>
  <c r="M23" i="5"/>
  <c r="M9" i="5"/>
  <c r="M8" i="5"/>
  <c r="M11" i="5"/>
  <c r="M10" i="5"/>
  <c r="M22" i="5"/>
  <c r="M21" i="5"/>
  <c r="M46" i="5"/>
  <c r="M18" i="5"/>
  <c r="M20" i="5"/>
  <c r="M45" i="5"/>
  <c r="M47" i="5"/>
  <c r="M19" i="5"/>
  <c r="M17" i="5"/>
  <c r="M26" i="5"/>
  <c r="M16" i="5"/>
  <c r="M25" i="5"/>
  <c r="M14" i="5"/>
  <c r="M24" i="5"/>
  <c r="M13" i="5"/>
  <c r="M12" i="5"/>
  <c r="D48" i="5"/>
  <c r="M48" i="5" s="1"/>
  <c r="M36" i="5" l="1"/>
  <c r="M28" i="5"/>
  <c r="M50" i="5" s="1"/>
  <c r="M51" i="5" l="1"/>
  <c r="M52" i="5" s="1"/>
  <c r="M37" i="5"/>
  <c r="M38" i="5" s="1"/>
  <c r="M39" i="5" s="1"/>
</calcChain>
</file>

<file path=xl/sharedStrings.xml><?xml version="1.0" encoding="utf-8"?>
<sst xmlns="http://schemas.openxmlformats.org/spreadsheetml/2006/main" count="103" uniqueCount="64">
  <si>
    <t>BANKSETA</t>
  </si>
  <si>
    <t>PRICING SHEET/SBD 1</t>
  </si>
  <si>
    <t>Description</t>
  </si>
  <si>
    <t>TOTAL AMOUNT BEFORE VAT</t>
  </si>
  <si>
    <t>VAT AMOUNT ON 15%</t>
  </si>
  <si>
    <t>TOTAL BIDDING PRICE</t>
  </si>
  <si>
    <t>Notes:</t>
  </si>
  <si>
    <t>Pricing must cover all items detailed in the appropriate Terms of Reference (Scope).</t>
  </si>
  <si>
    <t>Pricing must remain firm for the duration of the contract.</t>
  </si>
  <si>
    <t xml:space="preserve">Company Name </t>
  </si>
  <si>
    <t>Representative Name:</t>
  </si>
  <si>
    <t>Signature</t>
  </si>
  <si>
    <t>The totals will be computed automatically. Kindly check the totals for accuracy.</t>
  </si>
  <si>
    <t xml:space="preserve">SUBTOTAL PER ABOVE COSTS </t>
  </si>
  <si>
    <t>SUBTOTAL OTHER COSTS</t>
  </si>
  <si>
    <t>Full Description</t>
  </si>
  <si>
    <t>OTHER COSTS SERVICE PROVIDER REQUIRES TO DELIVER SERVICES (Please List)</t>
  </si>
  <si>
    <t>Year 1                                 Amount Excluding VAT</t>
  </si>
  <si>
    <t>Year 2                                 Amount Excluding VAT</t>
  </si>
  <si>
    <t>Year 3                                 Amount Excluding VAT</t>
  </si>
  <si>
    <t>Year 4                                Amount Excluding VAT</t>
  </si>
  <si>
    <t>Year 5                              Amount Excluding VAT</t>
  </si>
  <si>
    <t>TOTAL FOR  5 YEARS</t>
  </si>
  <si>
    <t>VAT must be included at the bottom - in a separate row</t>
  </si>
  <si>
    <t xml:space="preserve">Cost per Unit </t>
  </si>
  <si>
    <t>Quantity/Units</t>
  </si>
  <si>
    <t>Amount Excluding VAT</t>
  </si>
  <si>
    <t xml:space="preserve"> Amount Excluding VAT</t>
  </si>
  <si>
    <t xml:space="preserve">  Amount Excluding VAT</t>
  </si>
  <si>
    <t>YEAR 2</t>
  </si>
  <si>
    <t>1</t>
  </si>
  <si>
    <t>YEAR 1</t>
  </si>
  <si>
    <t>YEAR 3</t>
  </si>
  <si>
    <t>YEAR 4</t>
  </si>
  <si>
    <t>YEAR 5</t>
  </si>
  <si>
    <t>APPOINTMENT OF A SERVICE PROVIDER TO MANAGE INFORMATION SECURITY, SWITCHES, ACCESS POINT(WiFi), WINDOWS FIREWALL, NETWORK MONITORING (SOC), NETWORK REDESIGN</t>
  </si>
  <si>
    <t>6</t>
  </si>
  <si>
    <t xml:space="preserve">1 x 24 ports power over ethernet switch for Bloem </t>
  </si>
  <si>
    <t xml:space="preserve">1 x 24 ports power over ethernet switch for East London </t>
  </si>
  <si>
    <t>1x 24 ports power over ethernet switch for Polokwane</t>
  </si>
  <si>
    <t>1 x access point (AP) with minimum of 20 meters radius coverages East London</t>
  </si>
  <si>
    <t>1 x access point (AP) with minimum of 20 meters radius coverages  for Polokwane</t>
  </si>
  <si>
    <t>7</t>
  </si>
  <si>
    <t>Review and design the network diagram (in first within 6 months - produce  low level details)</t>
  </si>
  <si>
    <t>Review and design the network diagram (in first within 6 months - produced High level details)</t>
  </si>
  <si>
    <t>In year 3 of the contract review  low level network diagram, on approval by BANKSETA:</t>
  </si>
  <si>
    <t>In year 3 of the contract review both  high level network diagram, on approval by BANKSETA:</t>
  </si>
  <si>
    <t>in the last year of the contract , six months before the contract ends, review  low level network diagram</t>
  </si>
  <si>
    <t>in the last year of the contract , six months before the contract ends, review high level network diagram</t>
  </si>
  <si>
    <t>Repair and installation of network points for printers, Access Points and end-points (Cost allocation of 20 points per year )</t>
  </si>
  <si>
    <t>1 x access point (AP) with minimum of 20 meters radius coverages Bloemfontein</t>
  </si>
  <si>
    <t xml:space="preserve">48 ports power over ethernet switch for centurion </t>
  </si>
  <si>
    <t xml:space="preserve"> access point (AP) with minimum of 20 meters radius coverages for centurion </t>
  </si>
  <si>
    <t>SUBTOTAL PER ABOVE COSTS</t>
  </si>
  <si>
    <t xml:space="preserve">THE OFFICES BELOW ARE NOT YET ESTABLISHED - THE COSTING WILL ONLY BE ABLICABLE AT THE TIME OF THEIR ESTABLISHEMENT </t>
  </si>
  <si>
    <t>1 x access point (AP) with minimum of 20 meters radius coverages Kwazulu Natal</t>
  </si>
  <si>
    <t xml:space="preserve">Provision &amp; Configuration  of  Access Points  for Wi-Fi with a minimum coverarage of 20 meter radius for  Cape-Town, Mahikeng and Mbombela as a service </t>
  </si>
  <si>
    <t xml:space="preserve"> Provision &amp; Configuration  of  24 Power over Ethenet Switch at Cape-Tow, Mahikeng and Mbombela as a service </t>
  </si>
  <si>
    <t>Support  &amp; Maiteinance on Switches and  Access Points  for Cape-Town, Mahikeng and Mbombela (This depend on Office Establishement) - The provision will be initiated oce the office is estblished - for pricing perpurses  - The BANKSETA will pay pro-rater in the year of implemenation .</t>
  </si>
  <si>
    <t xml:space="preserve">Support and Maintenance  on critical equipment and network monitoring </t>
  </si>
  <si>
    <t>User phising campaigns per year</t>
  </si>
  <si>
    <t xml:space="preserve">presentation sessions per year for  though microsoft teams to users </t>
  </si>
  <si>
    <t xml:space="preserve">Provide monthly and quarterly report </t>
  </si>
  <si>
    <t>BS/2026/RFB582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</si>
</sst>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R&quot;\ * #,##0.00_ ;_ &quot;R&quot;\ * \-#,##0.00_ ;_ &quot;R&quot;\ * &quot;-&quot;??_ ;_ @_ 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b/>
      <sz val="11"/>
      <color rgb="FFFF0000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FF0000"/>
      <name val="Arial"/>
      <family val="2"/>
    </font>
    <font>
      <b/>
      <sz val="12"/>
      <color indexed="8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1" xfId="0" applyFont="1" applyBorder="1"/>
    <xf numFmtId="0" fontId="5" fillId="0" borderId="4" xfId="1" applyFont="1" applyBorder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center"/>
    </xf>
    <xf numFmtId="0" fontId="6" fillId="2" borderId="4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7" fillId="0" borderId="0" xfId="0" applyFont="1"/>
    <xf numFmtId="164" fontId="8" fillId="5" borderId="4" xfId="1" applyNumberFormat="1" applyFont="1" applyFill="1" applyBorder="1" applyAlignment="1">
      <alignment horizontal="center" vertical="center" wrapText="1"/>
    </xf>
    <xf numFmtId="0" fontId="10" fillId="0" borderId="0" xfId="0" applyFont="1"/>
    <xf numFmtId="0" fontId="2" fillId="0" borderId="10" xfId="0" applyFont="1" applyBorder="1"/>
    <xf numFmtId="0" fontId="3" fillId="0" borderId="2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11" fillId="0" borderId="0" xfId="0" applyFont="1"/>
    <xf numFmtId="0" fontId="9" fillId="6" borderId="11" xfId="0" applyFont="1" applyFill="1" applyBorder="1" applyAlignment="1">
      <alignment horizontal="center" wrapText="1"/>
    </xf>
    <xf numFmtId="0" fontId="5" fillId="0" borderId="0" xfId="1" applyFont="1" applyAlignment="1">
      <alignment horizontal="left"/>
    </xf>
    <xf numFmtId="0" fontId="2" fillId="0" borderId="0" xfId="0" applyFont="1"/>
    <xf numFmtId="164" fontId="8" fillId="5" borderId="8" xfId="1" applyNumberFormat="1" applyFont="1" applyFill="1" applyBorder="1" applyAlignment="1">
      <alignment horizontal="center" vertical="center" wrapText="1"/>
    </xf>
    <xf numFmtId="0" fontId="7" fillId="0" borderId="6" xfId="0" applyFont="1" applyBorder="1"/>
    <xf numFmtId="0" fontId="6" fillId="2" borderId="4" xfId="0" applyFont="1" applyFill="1" applyBorder="1" applyAlignment="1">
      <alignment horizontal="center" vertical="center" wrapText="1"/>
    </xf>
    <xf numFmtId="0" fontId="13" fillId="7" borderId="14" xfId="0" applyFont="1" applyFill="1" applyBorder="1"/>
    <xf numFmtId="0" fontId="9" fillId="6" borderId="15" xfId="0" applyFont="1" applyFill="1" applyBorder="1" applyAlignment="1">
      <alignment horizontal="center" wrapText="1"/>
    </xf>
    <xf numFmtId="164" fontId="8" fillId="5" borderId="12" xfId="1" applyNumberFormat="1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wrapText="1"/>
    </xf>
    <xf numFmtId="0" fontId="9" fillId="6" borderId="17" xfId="0" applyFont="1" applyFill="1" applyBorder="1" applyAlignment="1">
      <alignment horizontal="center" wrapText="1"/>
    </xf>
    <xf numFmtId="164" fontId="8" fillId="5" borderId="13" xfId="1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6" borderId="13" xfId="0" applyFont="1" applyFill="1" applyBorder="1" applyAlignment="1">
      <alignment horizontal="center" wrapText="1"/>
    </xf>
    <xf numFmtId="164" fontId="8" fillId="4" borderId="8" xfId="1" applyNumberFormat="1" applyFont="1" applyFill="1" applyBorder="1" applyAlignment="1">
      <alignment horizontal="center" vertical="center" wrapText="1"/>
    </xf>
    <xf numFmtId="164" fontId="8" fillId="4" borderId="4" xfId="1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164" fontId="8" fillId="8" borderId="8" xfId="1" applyNumberFormat="1" applyFont="1" applyFill="1" applyBorder="1" applyAlignment="1">
      <alignment horizontal="center" vertical="center" wrapText="1"/>
    </xf>
    <xf numFmtId="164" fontId="8" fillId="8" borderId="13" xfId="1" applyNumberFormat="1" applyFont="1" applyFill="1" applyBorder="1" applyAlignment="1">
      <alignment horizontal="center" vertical="center" wrapText="1"/>
    </xf>
    <xf numFmtId="164" fontId="8" fillId="8" borderId="4" xfId="1" applyNumberFormat="1" applyFont="1" applyFill="1" applyBorder="1" applyAlignment="1">
      <alignment horizontal="center" vertical="center" wrapText="1"/>
    </xf>
    <xf numFmtId="164" fontId="8" fillId="9" borderId="4" xfId="1" applyNumberFormat="1" applyFont="1" applyFill="1" applyBorder="1" applyAlignment="1">
      <alignment horizontal="center" vertical="center" wrapText="1"/>
    </xf>
    <xf numFmtId="164" fontId="8" fillId="8" borderId="12" xfId="1" applyNumberFormat="1" applyFont="1" applyFill="1" applyBorder="1" applyAlignment="1">
      <alignment horizontal="center" vertical="center" wrapText="1"/>
    </xf>
    <xf numFmtId="0" fontId="6" fillId="9" borderId="19" xfId="0" applyFont="1" applyFill="1" applyBorder="1" applyAlignment="1">
      <alignment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164" fontId="8" fillId="3" borderId="0" xfId="1" applyNumberFormat="1" applyFont="1" applyFill="1" applyAlignment="1">
      <alignment horizontal="center" vertical="center" wrapText="1"/>
    </xf>
    <xf numFmtId="0" fontId="7" fillId="0" borderId="20" xfId="0" applyFont="1" applyBorder="1"/>
    <xf numFmtId="164" fontId="8" fillId="9" borderId="18" xfId="1" applyNumberFormat="1" applyFont="1" applyFill="1" applyBorder="1" applyAlignment="1">
      <alignment horizontal="center" vertical="center" wrapText="1"/>
    </xf>
    <xf numFmtId="164" fontId="8" fillId="9" borderId="22" xfId="1" applyNumberFormat="1" applyFont="1" applyFill="1" applyBorder="1" applyAlignment="1">
      <alignment horizontal="center" vertical="center" wrapText="1"/>
    </xf>
    <xf numFmtId="164" fontId="8" fillId="9" borderId="7" xfId="1" applyNumberFormat="1" applyFont="1" applyFill="1" applyBorder="1" applyAlignment="1">
      <alignment horizontal="center" vertical="center" wrapText="1"/>
    </xf>
    <xf numFmtId="164" fontId="8" fillId="9" borderId="23" xfId="1" applyNumberFormat="1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wrapText="1"/>
    </xf>
    <xf numFmtId="164" fontId="8" fillId="4" borderId="12" xfId="1" applyNumberFormat="1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wrapText="1"/>
    </xf>
    <xf numFmtId="0" fontId="6" fillId="9" borderId="9" xfId="0" applyFont="1" applyFill="1" applyBorder="1" applyAlignment="1">
      <alignment wrapText="1"/>
    </xf>
    <xf numFmtId="0" fontId="6" fillId="9" borderId="7" xfId="0" applyFont="1" applyFill="1" applyBorder="1" applyAlignment="1">
      <alignment wrapText="1"/>
    </xf>
    <xf numFmtId="0" fontId="6" fillId="9" borderId="18" xfId="0" applyFont="1" applyFill="1" applyBorder="1" applyAlignment="1">
      <alignment wrapText="1"/>
    </xf>
    <xf numFmtId="0" fontId="15" fillId="0" borderId="0" xfId="1" applyFont="1"/>
    <xf numFmtId="0" fontId="6" fillId="3" borderId="9" xfId="0" applyFont="1" applyFill="1" applyBorder="1" applyAlignment="1">
      <alignment wrapText="1"/>
    </xf>
    <xf numFmtId="0" fontId="6" fillId="3" borderId="7" xfId="0" applyFont="1" applyFill="1" applyBorder="1" applyAlignment="1">
      <alignment wrapText="1"/>
    </xf>
    <xf numFmtId="0" fontId="6" fillId="3" borderId="18" xfId="0" applyFont="1" applyFill="1" applyBorder="1" applyAlignment="1">
      <alignment wrapText="1"/>
    </xf>
    <xf numFmtId="164" fontId="8" fillId="3" borderId="18" xfId="1" applyNumberFormat="1" applyFont="1" applyFill="1" applyBorder="1" applyAlignment="1">
      <alignment horizontal="center" vertical="center" wrapText="1"/>
    </xf>
    <xf numFmtId="164" fontId="8" fillId="3" borderId="4" xfId="1" applyNumberFormat="1" applyFont="1" applyFill="1" applyBorder="1" applyAlignment="1">
      <alignment horizontal="center" vertical="center" wrapText="1"/>
    </xf>
    <xf numFmtId="164" fontId="8" fillId="3" borderId="7" xfId="1" applyNumberFormat="1" applyFont="1" applyFill="1" applyBorder="1" applyAlignment="1">
      <alignment horizontal="center" vertical="center" wrapText="1"/>
    </xf>
    <xf numFmtId="0" fontId="7" fillId="3" borderId="0" xfId="0" applyFont="1" applyFill="1"/>
    <xf numFmtId="0" fontId="7" fillId="4" borderId="0" xfId="0" applyFont="1" applyFill="1"/>
    <xf numFmtId="0" fontId="3" fillId="0" borderId="10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3" fillId="0" borderId="26" xfId="1" applyFont="1" applyBorder="1" applyAlignment="1">
      <alignment horizontal="left"/>
    </xf>
    <xf numFmtId="0" fontId="13" fillId="0" borderId="0" xfId="1" applyFont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6" fillId="7" borderId="10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6" fillId="7" borderId="24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7" borderId="2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16" fillId="3" borderId="26" xfId="1" applyFont="1" applyFill="1" applyBorder="1" applyAlignment="1">
      <alignment horizontal="left"/>
    </xf>
    <xf numFmtId="0" fontId="16" fillId="3" borderId="0" xfId="1" applyFont="1" applyFill="1" applyAlignment="1">
      <alignment horizontal="left"/>
    </xf>
    <xf numFmtId="0" fontId="16" fillId="0" borderId="26" xfId="1" applyFont="1" applyBorder="1" applyAlignment="1">
      <alignment horizontal="left"/>
    </xf>
    <xf numFmtId="0" fontId="16" fillId="0" borderId="0" xfId="1" applyFont="1" applyAlignment="1">
      <alignment horizontal="left"/>
    </xf>
    <xf numFmtId="0" fontId="12" fillId="7" borderId="6" xfId="0" applyFont="1" applyFill="1" applyBorder="1" applyAlignment="1">
      <alignment horizontal="center"/>
    </xf>
    <xf numFmtId="0" fontId="12" fillId="7" borderId="14" xfId="0" applyFont="1" applyFill="1" applyBorder="1" applyAlignment="1">
      <alignment horizontal="center"/>
    </xf>
    <xf numFmtId="0" fontId="6" fillId="0" borderId="0" xfId="0" applyFont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4</xdr:row>
      <xdr:rowOff>200025</xdr:rowOff>
    </xdr:from>
    <xdr:to>
      <xdr:col>0</xdr:col>
      <xdr:colOff>1123950</xdr:colOff>
      <xdr:row>6</xdr:row>
      <xdr:rowOff>208337</xdr:rowOff>
    </xdr:to>
    <xdr:pic>
      <xdr:nvPicPr>
        <xdr:cNvPr id="4214" name="Picture 1" descr="BANKSETA-logo">
          <a:extLst>
            <a:ext uri="{FF2B5EF4-FFF2-40B4-BE49-F238E27FC236}">
              <a16:creationId xmlns:a16="http://schemas.microsoft.com/office/drawing/2014/main" id="{C5E8930B-55C6-3CC3-C8A4-27FE63754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962025"/>
          <a:ext cx="8763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0"/>
  <sheetViews>
    <sheetView tabSelected="1" view="pageBreakPreview" topLeftCell="B45" zoomScaleNormal="100" zoomScaleSheetLayoutView="100" workbookViewId="0">
      <selection activeCell="A46" sqref="A46"/>
    </sheetView>
  </sheetViews>
  <sheetFormatPr defaultColWidth="8.88671875" defaultRowHeight="13.8" x14ac:dyDescent="0.25"/>
  <cols>
    <col min="1" max="1" width="54.6640625" style="7" customWidth="1"/>
    <col min="2" max="2" width="11.44140625" style="7" customWidth="1"/>
    <col min="3" max="12" width="20.77734375" style="7" customWidth="1"/>
    <col min="13" max="13" width="20.77734375" style="13" customWidth="1"/>
    <col min="14" max="16384" width="8.88671875" style="7"/>
  </cols>
  <sheetData>
    <row r="1" spans="1:13" x14ac:dyDescent="0.25">
      <c r="A1" s="3"/>
      <c r="B1" s="3"/>
      <c r="C1" s="3"/>
    </row>
    <row r="2" spans="1:13" x14ac:dyDescent="0.25">
      <c r="D2" s="4" t="s">
        <v>0</v>
      </c>
      <c r="E2" s="4"/>
      <c r="F2" s="4"/>
      <c r="G2" s="4"/>
      <c r="H2" s="4"/>
      <c r="I2" s="4"/>
      <c r="J2" s="4"/>
      <c r="K2" s="4"/>
    </row>
    <row r="3" spans="1:13" x14ac:dyDescent="0.25">
      <c r="D3" s="4" t="s">
        <v>63</v>
      </c>
      <c r="E3" s="4"/>
      <c r="F3" s="4"/>
      <c r="G3" s="4"/>
      <c r="H3" s="4"/>
      <c r="I3" s="4"/>
      <c r="J3" s="4"/>
      <c r="K3" s="4"/>
    </row>
    <row r="4" spans="1:13" x14ac:dyDescent="0.25">
      <c r="A4" s="95" t="s">
        <v>35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1:13" ht="14.4" thickBot="1" x14ac:dyDescent="0.3">
      <c r="D5" s="4" t="s">
        <v>1</v>
      </c>
      <c r="E5" s="4"/>
      <c r="F5" s="4"/>
      <c r="G5" s="4"/>
      <c r="H5" s="4"/>
      <c r="I5" s="4"/>
      <c r="J5" s="4"/>
      <c r="K5" s="4"/>
    </row>
    <row r="6" spans="1:13" ht="54.6" customHeight="1" thickBot="1" x14ac:dyDescent="0.35">
      <c r="B6" s="18"/>
      <c r="C6" s="93" t="s">
        <v>31</v>
      </c>
      <c r="D6" s="94"/>
      <c r="E6" s="93" t="s">
        <v>29</v>
      </c>
      <c r="F6" s="94"/>
      <c r="G6" s="93" t="s">
        <v>32</v>
      </c>
      <c r="H6" s="94"/>
      <c r="I6" s="93" t="s">
        <v>33</v>
      </c>
      <c r="J6" s="94"/>
      <c r="K6" s="93" t="s">
        <v>34</v>
      </c>
      <c r="L6" s="94"/>
      <c r="M6" s="20"/>
    </row>
    <row r="7" spans="1:13" s="9" customFormat="1" ht="46.2" customHeight="1" thickBot="1" x14ac:dyDescent="0.35">
      <c r="A7" s="14" t="s">
        <v>2</v>
      </c>
      <c r="B7" s="21" t="s">
        <v>25</v>
      </c>
      <c r="C7" s="23" t="s">
        <v>24</v>
      </c>
      <c r="D7" s="24" t="s">
        <v>26</v>
      </c>
      <c r="E7" s="23" t="s">
        <v>24</v>
      </c>
      <c r="F7" s="24" t="s">
        <v>27</v>
      </c>
      <c r="G7" s="23" t="s">
        <v>24</v>
      </c>
      <c r="H7" s="24" t="s">
        <v>19</v>
      </c>
      <c r="I7" s="23" t="s">
        <v>24</v>
      </c>
      <c r="J7" s="24" t="s">
        <v>28</v>
      </c>
      <c r="K7" s="23" t="s">
        <v>24</v>
      </c>
      <c r="L7" s="24" t="s">
        <v>26</v>
      </c>
      <c r="M7" s="31" t="s">
        <v>22</v>
      </c>
    </row>
    <row r="8" spans="1:13" ht="51.6" customHeight="1" x14ac:dyDescent="0.25">
      <c r="A8" s="28" t="s">
        <v>51</v>
      </c>
      <c r="B8" s="26" t="s">
        <v>36</v>
      </c>
      <c r="C8" s="17">
        <v>0</v>
      </c>
      <c r="D8" s="32">
        <f t="shared" ref="D8:D47" si="0">B8*C8</f>
        <v>0</v>
      </c>
      <c r="E8" s="25">
        <v>0</v>
      </c>
      <c r="F8" s="33">
        <f t="shared" ref="F8:F48" si="1">B8*E8</f>
        <v>0</v>
      </c>
      <c r="G8" s="22">
        <v>0</v>
      </c>
      <c r="H8" s="33">
        <f t="shared" ref="H8:H48" si="2">B8*G8</f>
        <v>0</v>
      </c>
      <c r="I8" s="17">
        <v>0</v>
      </c>
      <c r="J8" s="33">
        <f t="shared" ref="J8:J48" si="3">B8*I8</f>
        <v>0</v>
      </c>
      <c r="K8" s="17">
        <v>0</v>
      </c>
      <c r="L8" s="33">
        <f t="shared" ref="L8:L48" si="4">B8*K8</f>
        <v>0</v>
      </c>
      <c r="M8" s="8">
        <f t="shared" ref="M8:M47" si="5">D8+F8+H8+J8+L8</f>
        <v>0</v>
      </c>
    </row>
    <row r="9" spans="1:13" ht="51.6" customHeight="1" x14ac:dyDescent="0.25">
      <c r="A9" s="28" t="s">
        <v>37</v>
      </c>
      <c r="B9" s="26" t="s">
        <v>30</v>
      </c>
      <c r="C9" s="17">
        <v>0</v>
      </c>
      <c r="D9" s="32">
        <f t="shared" si="0"/>
        <v>0</v>
      </c>
      <c r="E9" s="25">
        <v>0</v>
      </c>
      <c r="F9" s="33">
        <f t="shared" si="1"/>
        <v>0</v>
      </c>
      <c r="G9" s="22">
        <v>0</v>
      </c>
      <c r="H9" s="33">
        <f t="shared" si="2"/>
        <v>0</v>
      </c>
      <c r="I9" s="17">
        <v>0</v>
      </c>
      <c r="J9" s="33">
        <f t="shared" si="3"/>
        <v>0</v>
      </c>
      <c r="K9" s="17">
        <v>0</v>
      </c>
      <c r="L9" s="33">
        <f t="shared" si="4"/>
        <v>0</v>
      </c>
      <c r="M9" s="8">
        <f t="shared" si="5"/>
        <v>0</v>
      </c>
    </row>
    <row r="10" spans="1:13" ht="51.6" customHeight="1" x14ac:dyDescent="0.25">
      <c r="A10" s="28" t="s">
        <v>38</v>
      </c>
      <c r="B10" s="26" t="s">
        <v>30</v>
      </c>
      <c r="C10" s="17">
        <v>0</v>
      </c>
      <c r="D10" s="32">
        <f t="shared" si="0"/>
        <v>0</v>
      </c>
      <c r="E10" s="25">
        <v>0</v>
      </c>
      <c r="F10" s="33">
        <f t="shared" si="1"/>
        <v>0</v>
      </c>
      <c r="G10" s="22">
        <v>0</v>
      </c>
      <c r="H10" s="33">
        <f t="shared" si="2"/>
        <v>0</v>
      </c>
      <c r="I10" s="17">
        <v>0</v>
      </c>
      <c r="J10" s="33">
        <f t="shared" si="3"/>
        <v>0</v>
      </c>
      <c r="K10" s="17">
        <v>0</v>
      </c>
      <c r="L10" s="33">
        <f t="shared" si="4"/>
        <v>0</v>
      </c>
      <c r="M10" s="8">
        <f t="shared" si="5"/>
        <v>0</v>
      </c>
    </row>
    <row r="11" spans="1:13" ht="51.6" customHeight="1" x14ac:dyDescent="0.25">
      <c r="A11" s="28" t="s">
        <v>39</v>
      </c>
      <c r="B11" s="26" t="s">
        <v>30</v>
      </c>
      <c r="C11" s="17">
        <v>0</v>
      </c>
      <c r="D11" s="32">
        <f t="shared" si="0"/>
        <v>0</v>
      </c>
      <c r="E11" s="25">
        <v>0</v>
      </c>
      <c r="F11" s="33">
        <f t="shared" si="1"/>
        <v>0</v>
      </c>
      <c r="G11" s="22">
        <v>0</v>
      </c>
      <c r="H11" s="33">
        <f t="shared" si="2"/>
        <v>0</v>
      </c>
      <c r="I11" s="17">
        <v>0</v>
      </c>
      <c r="J11" s="33">
        <f t="shared" si="3"/>
        <v>0</v>
      </c>
      <c r="K11" s="17">
        <v>0</v>
      </c>
      <c r="L11" s="33">
        <f t="shared" si="4"/>
        <v>0</v>
      </c>
      <c r="M11" s="8">
        <f t="shared" si="5"/>
        <v>0</v>
      </c>
    </row>
    <row r="12" spans="1:13" ht="51.6" customHeight="1" x14ac:dyDescent="0.25">
      <c r="A12" s="28" t="s">
        <v>52</v>
      </c>
      <c r="B12" s="26" t="s">
        <v>42</v>
      </c>
      <c r="C12" s="17">
        <v>0</v>
      </c>
      <c r="D12" s="32">
        <f t="shared" si="0"/>
        <v>0</v>
      </c>
      <c r="E12" s="25">
        <v>0</v>
      </c>
      <c r="F12" s="33">
        <f t="shared" si="1"/>
        <v>0</v>
      </c>
      <c r="G12" s="22">
        <v>0</v>
      </c>
      <c r="H12" s="33">
        <f t="shared" si="2"/>
        <v>0</v>
      </c>
      <c r="I12" s="17">
        <v>0</v>
      </c>
      <c r="J12" s="33">
        <f t="shared" si="3"/>
        <v>0</v>
      </c>
      <c r="K12" s="17">
        <v>0</v>
      </c>
      <c r="L12" s="33">
        <f t="shared" si="4"/>
        <v>0</v>
      </c>
      <c r="M12" s="8">
        <f t="shared" si="5"/>
        <v>0</v>
      </c>
    </row>
    <row r="13" spans="1:13" ht="51.6" customHeight="1" x14ac:dyDescent="0.25">
      <c r="A13" s="28" t="s">
        <v>50</v>
      </c>
      <c r="B13" s="26" t="s">
        <v>30</v>
      </c>
      <c r="C13" s="17">
        <v>0</v>
      </c>
      <c r="D13" s="32">
        <f t="shared" si="0"/>
        <v>0</v>
      </c>
      <c r="E13" s="25">
        <v>0</v>
      </c>
      <c r="F13" s="33">
        <f t="shared" si="1"/>
        <v>0</v>
      </c>
      <c r="G13" s="22">
        <v>0</v>
      </c>
      <c r="H13" s="33">
        <f t="shared" si="2"/>
        <v>0</v>
      </c>
      <c r="I13" s="17">
        <v>0</v>
      </c>
      <c r="J13" s="33">
        <f t="shared" si="3"/>
        <v>0</v>
      </c>
      <c r="K13" s="17">
        <v>0</v>
      </c>
      <c r="L13" s="33">
        <f t="shared" si="4"/>
        <v>0</v>
      </c>
      <c r="M13" s="8">
        <f t="shared" si="5"/>
        <v>0</v>
      </c>
    </row>
    <row r="14" spans="1:13" ht="51.6" customHeight="1" x14ac:dyDescent="0.25">
      <c r="A14" s="28" t="s">
        <v>40</v>
      </c>
      <c r="B14" s="26" t="s">
        <v>30</v>
      </c>
      <c r="C14" s="17">
        <v>0</v>
      </c>
      <c r="D14" s="32">
        <f t="shared" si="0"/>
        <v>0</v>
      </c>
      <c r="E14" s="25">
        <v>0</v>
      </c>
      <c r="F14" s="33">
        <f t="shared" si="1"/>
        <v>0</v>
      </c>
      <c r="G14" s="22">
        <v>0</v>
      </c>
      <c r="H14" s="33">
        <f t="shared" si="2"/>
        <v>0</v>
      </c>
      <c r="I14" s="17">
        <v>0</v>
      </c>
      <c r="J14" s="33">
        <f t="shared" si="3"/>
        <v>0</v>
      </c>
      <c r="K14" s="17">
        <v>0</v>
      </c>
      <c r="L14" s="33">
        <f t="shared" si="4"/>
        <v>0</v>
      </c>
      <c r="M14" s="8">
        <f t="shared" si="5"/>
        <v>0</v>
      </c>
    </row>
    <row r="15" spans="1:13" s="69" customFormat="1" ht="51.6" customHeight="1" x14ac:dyDescent="0.25">
      <c r="A15" s="28" t="s">
        <v>55</v>
      </c>
      <c r="B15" s="26" t="s">
        <v>30</v>
      </c>
      <c r="C15" s="17">
        <v>0</v>
      </c>
      <c r="D15" s="32">
        <f t="shared" si="0"/>
        <v>0</v>
      </c>
      <c r="E15" s="25">
        <v>0</v>
      </c>
      <c r="F15" s="33">
        <f t="shared" si="1"/>
        <v>0</v>
      </c>
      <c r="G15" s="22">
        <v>0</v>
      </c>
      <c r="H15" s="33">
        <f t="shared" si="2"/>
        <v>0</v>
      </c>
      <c r="I15" s="17">
        <v>0</v>
      </c>
      <c r="J15" s="33">
        <f t="shared" si="3"/>
        <v>0</v>
      </c>
      <c r="K15" s="17">
        <v>0</v>
      </c>
      <c r="L15" s="33">
        <f t="shared" si="4"/>
        <v>0</v>
      </c>
      <c r="M15" s="8">
        <f t="shared" si="5"/>
        <v>0</v>
      </c>
    </row>
    <row r="16" spans="1:13" ht="51.6" customHeight="1" x14ac:dyDescent="0.25">
      <c r="A16" s="28" t="s">
        <v>41</v>
      </c>
      <c r="B16" s="26" t="s">
        <v>30</v>
      </c>
      <c r="C16" s="17">
        <v>0</v>
      </c>
      <c r="D16" s="32">
        <f t="shared" si="0"/>
        <v>0</v>
      </c>
      <c r="E16" s="25">
        <v>0</v>
      </c>
      <c r="F16" s="33">
        <f t="shared" si="1"/>
        <v>0</v>
      </c>
      <c r="G16" s="22">
        <v>0</v>
      </c>
      <c r="H16" s="33">
        <f t="shared" si="2"/>
        <v>0</v>
      </c>
      <c r="I16" s="17">
        <v>0</v>
      </c>
      <c r="J16" s="33">
        <f t="shared" si="3"/>
        <v>0</v>
      </c>
      <c r="K16" s="17">
        <v>0</v>
      </c>
      <c r="L16" s="33">
        <f t="shared" si="4"/>
        <v>0</v>
      </c>
      <c r="M16" s="8">
        <f t="shared" si="5"/>
        <v>0</v>
      </c>
    </row>
    <row r="17" spans="1:13" ht="35.1" customHeight="1" x14ac:dyDescent="0.25">
      <c r="A17" s="29" t="s">
        <v>59</v>
      </c>
      <c r="B17" s="27">
        <v>12</v>
      </c>
      <c r="C17" s="17">
        <v>0</v>
      </c>
      <c r="D17" s="32">
        <f t="shared" si="0"/>
        <v>0</v>
      </c>
      <c r="E17" s="25">
        <v>0</v>
      </c>
      <c r="F17" s="33">
        <f t="shared" si="1"/>
        <v>0</v>
      </c>
      <c r="G17" s="22">
        <v>0</v>
      </c>
      <c r="H17" s="33">
        <f t="shared" si="2"/>
        <v>0</v>
      </c>
      <c r="I17" s="17">
        <v>0</v>
      </c>
      <c r="J17" s="33">
        <f t="shared" si="3"/>
        <v>0</v>
      </c>
      <c r="K17" s="17">
        <v>0</v>
      </c>
      <c r="L17" s="33">
        <f t="shared" si="4"/>
        <v>0</v>
      </c>
      <c r="M17" s="8">
        <f t="shared" si="5"/>
        <v>0</v>
      </c>
    </row>
    <row r="18" spans="1:13" ht="25.8" customHeight="1" x14ac:dyDescent="0.25">
      <c r="A18" s="30" t="s">
        <v>43</v>
      </c>
      <c r="B18" s="19">
        <v>1</v>
      </c>
      <c r="C18" s="17">
        <v>0</v>
      </c>
      <c r="D18" s="32">
        <f t="shared" si="0"/>
        <v>0</v>
      </c>
      <c r="E18" s="25">
        <v>0</v>
      </c>
      <c r="F18" s="33">
        <f t="shared" si="1"/>
        <v>0</v>
      </c>
      <c r="G18" s="22">
        <v>0</v>
      </c>
      <c r="H18" s="33">
        <f t="shared" si="2"/>
        <v>0</v>
      </c>
      <c r="I18" s="17">
        <v>0</v>
      </c>
      <c r="J18" s="33">
        <f t="shared" si="3"/>
        <v>0</v>
      </c>
      <c r="K18" s="17">
        <v>0</v>
      </c>
      <c r="L18" s="33">
        <f t="shared" si="4"/>
        <v>0</v>
      </c>
      <c r="M18" s="8">
        <f t="shared" si="5"/>
        <v>0</v>
      </c>
    </row>
    <row r="19" spans="1:13" ht="31.2" customHeight="1" x14ac:dyDescent="0.25">
      <c r="A19" s="30" t="s">
        <v>44</v>
      </c>
      <c r="B19" s="19">
        <v>1</v>
      </c>
      <c r="C19" s="17">
        <v>0</v>
      </c>
      <c r="D19" s="32">
        <f t="shared" si="0"/>
        <v>0</v>
      </c>
      <c r="E19" s="25">
        <v>0</v>
      </c>
      <c r="F19" s="33">
        <f t="shared" si="1"/>
        <v>0</v>
      </c>
      <c r="G19" s="22">
        <v>0</v>
      </c>
      <c r="H19" s="33">
        <f t="shared" si="2"/>
        <v>0</v>
      </c>
      <c r="I19" s="17">
        <v>0</v>
      </c>
      <c r="J19" s="33">
        <f t="shared" si="3"/>
        <v>0</v>
      </c>
      <c r="K19" s="17">
        <v>0</v>
      </c>
      <c r="L19" s="33">
        <f t="shared" si="4"/>
        <v>0</v>
      </c>
      <c r="M19" s="8">
        <f t="shared" si="5"/>
        <v>0</v>
      </c>
    </row>
    <row r="20" spans="1:13" ht="34.799999999999997" customHeight="1" x14ac:dyDescent="0.25">
      <c r="A20" s="29" t="s">
        <v>45</v>
      </c>
      <c r="B20" s="19">
        <v>1</v>
      </c>
      <c r="C20" s="36">
        <v>0</v>
      </c>
      <c r="D20" s="36">
        <f t="shared" si="0"/>
        <v>0</v>
      </c>
      <c r="E20" s="37">
        <v>0</v>
      </c>
      <c r="F20" s="38">
        <f t="shared" si="1"/>
        <v>0</v>
      </c>
      <c r="G20" s="22">
        <v>0</v>
      </c>
      <c r="H20" s="33">
        <f t="shared" si="2"/>
        <v>0</v>
      </c>
      <c r="I20" s="36">
        <v>0</v>
      </c>
      <c r="J20" s="38">
        <f t="shared" si="3"/>
        <v>0</v>
      </c>
      <c r="K20" s="36">
        <v>0</v>
      </c>
      <c r="L20" s="38">
        <f t="shared" si="4"/>
        <v>0</v>
      </c>
      <c r="M20" s="8">
        <f t="shared" si="5"/>
        <v>0</v>
      </c>
    </row>
    <row r="21" spans="1:13" ht="37.799999999999997" customHeight="1" x14ac:dyDescent="0.25">
      <c r="A21" s="29" t="s">
        <v>46</v>
      </c>
      <c r="B21" s="19">
        <v>1</v>
      </c>
      <c r="C21" s="36">
        <v>0</v>
      </c>
      <c r="D21" s="36">
        <f t="shared" si="0"/>
        <v>0</v>
      </c>
      <c r="E21" s="37">
        <v>0</v>
      </c>
      <c r="F21" s="38">
        <f t="shared" si="1"/>
        <v>0</v>
      </c>
      <c r="G21" s="22">
        <v>0</v>
      </c>
      <c r="H21" s="33">
        <f t="shared" si="2"/>
        <v>0</v>
      </c>
      <c r="I21" s="36">
        <v>0</v>
      </c>
      <c r="J21" s="38">
        <f t="shared" si="3"/>
        <v>0</v>
      </c>
      <c r="K21" s="36">
        <v>0</v>
      </c>
      <c r="L21" s="38">
        <f t="shared" si="4"/>
        <v>0</v>
      </c>
      <c r="M21" s="8">
        <f t="shared" si="5"/>
        <v>0</v>
      </c>
    </row>
    <row r="22" spans="1:13" ht="39" customHeight="1" x14ac:dyDescent="0.25">
      <c r="A22" s="29" t="s">
        <v>47</v>
      </c>
      <c r="B22" s="19">
        <v>1</v>
      </c>
      <c r="C22" s="36">
        <v>0</v>
      </c>
      <c r="D22" s="36">
        <f t="shared" si="0"/>
        <v>0</v>
      </c>
      <c r="E22" s="37">
        <v>0</v>
      </c>
      <c r="F22" s="38">
        <f t="shared" si="1"/>
        <v>0</v>
      </c>
      <c r="G22" s="40">
        <v>0</v>
      </c>
      <c r="H22" s="38">
        <f t="shared" si="2"/>
        <v>0</v>
      </c>
      <c r="I22" s="36">
        <v>0</v>
      </c>
      <c r="J22" s="33">
        <f t="shared" si="3"/>
        <v>0</v>
      </c>
      <c r="K22" s="17">
        <v>0</v>
      </c>
      <c r="L22" s="33">
        <f t="shared" si="4"/>
        <v>0</v>
      </c>
      <c r="M22" s="8">
        <f t="shared" si="5"/>
        <v>0</v>
      </c>
    </row>
    <row r="23" spans="1:13" ht="38.4" customHeight="1" x14ac:dyDescent="0.25">
      <c r="A23" s="29" t="s">
        <v>48</v>
      </c>
      <c r="B23" s="19">
        <v>1</v>
      </c>
      <c r="C23" s="36">
        <v>0</v>
      </c>
      <c r="D23" s="36">
        <f t="shared" si="0"/>
        <v>0</v>
      </c>
      <c r="E23" s="37">
        <v>0</v>
      </c>
      <c r="F23" s="38">
        <f t="shared" si="1"/>
        <v>0</v>
      </c>
      <c r="G23" s="40">
        <v>0</v>
      </c>
      <c r="H23" s="38">
        <f t="shared" si="2"/>
        <v>0</v>
      </c>
      <c r="I23" s="36">
        <v>0</v>
      </c>
      <c r="J23" s="33">
        <f t="shared" si="3"/>
        <v>0</v>
      </c>
      <c r="K23" s="17">
        <v>0</v>
      </c>
      <c r="L23" s="33">
        <f t="shared" si="4"/>
        <v>0</v>
      </c>
      <c r="M23" s="8">
        <f t="shared" si="5"/>
        <v>0</v>
      </c>
    </row>
    <row r="24" spans="1:13" ht="42.6" customHeight="1" x14ac:dyDescent="0.25">
      <c r="A24" s="30" t="s">
        <v>49</v>
      </c>
      <c r="B24" s="19">
        <v>1</v>
      </c>
      <c r="C24" s="17">
        <v>0</v>
      </c>
      <c r="D24" s="32">
        <f t="shared" si="0"/>
        <v>0</v>
      </c>
      <c r="E24" s="25">
        <v>0</v>
      </c>
      <c r="F24" s="33">
        <f t="shared" si="1"/>
        <v>0</v>
      </c>
      <c r="G24" s="22">
        <v>0</v>
      </c>
      <c r="H24" s="33">
        <f t="shared" si="2"/>
        <v>0</v>
      </c>
      <c r="I24" s="17">
        <v>0</v>
      </c>
      <c r="J24" s="33">
        <f t="shared" si="3"/>
        <v>0</v>
      </c>
      <c r="K24" s="17">
        <v>0</v>
      </c>
      <c r="L24" s="33">
        <f t="shared" si="4"/>
        <v>0</v>
      </c>
      <c r="M24" s="8">
        <f t="shared" si="5"/>
        <v>0</v>
      </c>
    </row>
    <row r="25" spans="1:13" ht="30" customHeight="1" x14ac:dyDescent="0.25">
      <c r="A25" s="30" t="s">
        <v>60</v>
      </c>
      <c r="B25" s="19">
        <v>2</v>
      </c>
      <c r="C25" s="17">
        <v>0</v>
      </c>
      <c r="D25" s="32">
        <f t="shared" si="0"/>
        <v>0</v>
      </c>
      <c r="E25" s="25">
        <v>0</v>
      </c>
      <c r="F25" s="33">
        <f t="shared" si="1"/>
        <v>0</v>
      </c>
      <c r="G25" s="22">
        <v>0</v>
      </c>
      <c r="H25" s="33">
        <f t="shared" si="2"/>
        <v>0</v>
      </c>
      <c r="I25" s="17">
        <v>0</v>
      </c>
      <c r="J25" s="33">
        <f t="shared" si="3"/>
        <v>0</v>
      </c>
      <c r="K25" s="17">
        <v>0</v>
      </c>
      <c r="L25" s="33">
        <f t="shared" si="4"/>
        <v>0</v>
      </c>
      <c r="M25" s="8">
        <f t="shared" si="5"/>
        <v>0</v>
      </c>
    </row>
    <row r="26" spans="1:13" ht="35.1" customHeight="1" x14ac:dyDescent="0.25">
      <c r="A26" s="30" t="s">
        <v>61</v>
      </c>
      <c r="B26" s="35">
        <v>2</v>
      </c>
      <c r="C26" s="17">
        <v>0</v>
      </c>
      <c r="D26" s="32">
        <f t="shared" si="0"/>
        <v>0</v>
      </c>
      <c r="E26" s="25">
        <v>0</v>
      </c>
      <c r="F26" s="33">
        <f t="shared" si="1"/>
        <v>0</v>
      </c>
      <c r="G26" s="22">
        <v>0</v>
      </c>
      <c r="H26" s="33">
        <f t="shared" si="2"/>
        <v>0</v>
      </c>
      <c r="I26" s="17">
        <v>0</v>
      </c>
      <c r="J26" s="33">
        <f t="shared" si="3"/>
        <v>0</v>
      </c>
      <c r="K26" s="17">
        <v>0</v>
      </c>
      <c r="L26" s="33">
        <f t="shared" si="4"/>
        <v>0</v>
      </c>
      <c r="M26" s="8">
        <f t="shared" si="5"/>
        <v>0</v>
      </c>
    </row>
    <row r="27" spans="1:13" ht="35.1" customHeight="1" x14ac:dyDescent="0.25">
      <c r="A27" s="34" t="s">
        <v>62</v>
      </c>
      <c r="B27" s="35">
        <v>4</v>
      </c>
      <c r="C27" s="17">
        <v>0</v>
      </c>
      <c r="D27" s="32">
        <f t="shared" si="0"/>
        <v>0</v>
      </c>
      <c r="E27" s="25">
        <v>0</v>
      </c>
      <c r="F27" s="33">
        <f t="shared" si="1"/>
        <v>0</v>
      </c>
      <c r="G27" s="22">
        <v>0</v>
      </c>
      <c r="H27" s="33">
        <f t="shared" si="2"/>
        <v>0</v>
      </c>
      <c r="I27" s="17">
        <v>0</v>
      </c>
      <c r="J27" s="33">
        <f t="shared" si="3"/>
        <v>0</v>
      </c>
      <c r="K27" s="17">
        <v>0</v>
      </c>
      <c r="L27" s="33">
        <f t="shared" si="4"/>
        <v>0</v>
      </c>
      <c r="M27" s="8">
        <f t="shared" si="5"/>
        <v>0</v>
      </c>
    </row>
    <row r="28" spans="1:13" ht="35.1" customHeight="1" x14ac:dyDescent="0.25">
      <c r="A28" s="41" t="s">
        <v>53</v>
      </c>
      <c r="B28" s="42"/>
      <c r="C28" s="47"/>
      <c r="D28" s="47">
        <f>SUM(D8:D27)</f>
        <v>0</v>
      </c>
      <c r="E28" s="48"/>
      <c r="F28" s="49">
        <f>SUM(F8:F27)</f>
        <v>0</v>
      </c>
      <c r="G28" s="50"/>
      <c r="H28" s="49">
        <f>SUM(H8:H27)</f>
        <v>0</v>
      </c>
      <c r="I28" s="47"/>
      <c r="J28" s="49">
        <f>SUM(J8:J27)</f>
        <v>0</v>
      </c>
      <c r="K28" s="47"/>
      <c r="L28" s="49"/>
      <c r="M28" s="49">
        <f>SUM(M8:M27)</f>
        <v>0</v>
      </c>
    </row>
    <row r="29" spans="1:13" ht="35.1" customHeight="1" x14ac:dyDescent="0.25">
      <c r="A29" s="86" t="s">
        <v>16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8"/>
    </row>
    <row r="30" spans="1:13" ht="66.599999999999994" customHeight="1" x14ac:dyDescent="0.3">
      <c r="A30" s="57" t="s">
        <v>15</v>
      </c>
      <c r="B30" s="57"/>
      <c r="C30" s="57" t="s">
        <v>24</v>
      </c>
      <c r="D30" s="57" t="s">
        <v>17</v>
      </c>
      <c r="E30" s="57" t="s">
        <v>24</v>
      </c>
      <c r="F30" s="57" t="s">
        <v>18</v>
      </c>
      <c r="G30" s="57" t="s">
        <v>24</v>
      </c>
      <c r="H30" s="57" t="s">
        <v>19</v>
      </c>
      <c r="I30" s="57" t="s">
        <v>24</v>
      </c>
      <c r="J30" s="57" t="s">
        <v>20</v>
      </c>
      <c r="K30" s="57" t="s">
        <v>24</v>
      </c>
      <c r="L30" s="57" t="s">
        <v>21</v>
      </c>
      <c r="M30" s="57" t="s">
        <v>22</v>
      </c>
    </row>
    <row r="31" spans="1:13" ht="35.1" customHeight="1" x14ac:dyDescent="0.25">
      <c r="A31" s="55"/>
      <c r="B31" s="55"/>
      <c r="C31" s="55"/>
      <c r="D31" s="56">
        <f>C31</f>
        <v>0</v>
      </c>
      <c r="E31" s="22"/>
      <c r="F31" s="56">
        <f>E31</f>
        <v>0</v>
      </c>
      <c r="G31" s="22"/>
      <c r="H31" s="56">
        <f>G31</f>
        <v>0</v>
      </c>
      <c r="I31" s="22"/>
      <c r="J31" s="56">
        <f>I31</f>
        <v>0</v>
      </c>
      <c r="K31" s="22"/>
      <c r="L31" s="56">
        <f>K31</f>
        <v>0</v>
      </c>
      <c r="M31" s="22">
        <f t="shared" ref="M31:M35" si="6">D31+F31+H31+J31+L31</f>
        <v>0</v>
      </c>
    </row>
    <row r="32" spans="1:13" ht="35.1" customHeight="1" x14ac:dyDescent="0.25">
      <c r="A32" s="5">
        <v>2</v>
      </c>
      <c r="B32" s="5"/>
      <c r="C32" s="5"/>
      <c r="D32" s="33">
        <f t="shared" ref="D32:D35" si="7">C32</f>
        <v>0</v>
      </c>
      <c r="E32" s="8"/>
      <c r="F32" s="33">
        <f t="shared" ref="F32:F35" si="8">E32</f>
        <v>0</v>
      </c>
      <c r="G32" s="8"/>
      <c r="H32" s="33">
        <f t="shared" ref="H32:H35" si="9">G32</f>
        <v>0</v>
      </c>
      <c r="I32" s="8"/>
      <c r="J32" s="33">
        <f t="shared" ref="J32:J35" si="10">I32</f>
        <v>0</v>
      </c>
      <c r="K32" s="8"/>
      <c r="L32" s="33">
        <f t="shared" ref="L32:L35" si="11">K32</f>
        <v>0</v>
      </c>
      <c r="M32" s="8">
        <f t="shared" si="6"/>
        <v>0</v>
      </c>
    </row>
    <row r="33" spans="1:13" ht="35.1" customHeight="1" x14ac:dyDescent="0.25">
      <c r="A33" s="5">
        <v>3</v>
      </c>
      <c r="B33" s="5"/>
      <c r="C33" s="5"/>
      <c r="D33" s="33">
        <f t="shared" si="7"/>
        <v>0</v>
      </c>
      <c r="E33" s="8"/>
      <c r="F33" s="33">
        <f t="shared" si="8"/>
        <v>0</v>
      </c>
      <c r="G33" s="8"/>
      <c r="H33" s="33">
        <f t="shared" si="9"/>
        <v>0</v>
      </c>
      <c r="I33" s="8"/>
      <c r="J33" s="33">
        <f t="shared" si="10"/>
        <v>0</v>
      </c>
      <c r="K33" s="8"/>
      <c r="L33" s="33">
        <f t="shared" si="11"/>
        <v>0</v>
      </c>
      <c r="M33" s="8">
        <f t="shared" si="6"/>
        <v>0</v>
      </c>
    </row>
    <row r="34" spans="1:13" ht="35.1" customHeight="1" x14ac:dyDescent="0.25">
      <c r="A34" s="5">
        <v>4</v>
      </c>
      <c r="B34" s="5"/>
      <c r="C34" s="5"/>
      <c r="D34" s="33">
        <f t="shared" si="7"/>
        <v>0</v>
      </c>
      <c r="E34" s="8"/>
      <c r="F34" s="33">
        <f t="shared" si="8"/>
        <v>0</v>
      </c>
      <c r="G34" s="8"/>
      <c r="H34" s="33">
        <f t="shared" si="9"/>
        <v>0</v>
      </c>
      <c r="I34" s="8"/>
      <c r="J34" s="33">
        <f t="shared" si="10"/>
        <v>0</v>
      </c>
      <c r="K34" s="8"/>
      <c r="L34" s="33">
        <f t="shared" si="11"/>
        <v>0</v>
      </c>
      <c r="M34" s="8">
        <f t="shared" si="6"/>
        <v>0</v>
      </c>
    </row>
    <row r="35" spans="1:13" ht="35.1" customHeight="1" x14ac:dyDescent="0.25">
      <c r="A35" s="5">
        <v>5</v>
      </c>
      <c r="B35" s="5"/>
      <c r="C35" s="5"/>
      <c r="D35" s="33">
        <f t="shared" si="7"/>
        <v>0</v>
      </c>
      <c r="E35" s="8"/>
      <c r="F35" s="33">
        <f t="shared" si="8"/>
        <v>0</v>
      </c>
      <c r="G35" s="8"/>
      <c r="H35" s="33">
        <f t="shared" si="9"/>
        <v>0</v>
      </c>
      <c r="I35" s="8"/>
      <c r="J35" s="33">
        <f t="shared" si="10"/>
        <v>0</v>
      </c>
      <c r="K35" s="8"/>
      <c r="L35" s="33">
        <f t="shared" si="11"/>
        <v>0</v>
      </c>
      <c r="M35" s="8">
        <f t="shared" si="6"/>
        <v>0</v>
      </c>
    </row>
    <row r="36" spans="1:13" ht="35.1" customHeight="1" x14ac:dyDescent="0.25">
      <c r="A36" s="51" t="s">
        <v>14</v>
      </c>
      <c r="B36" s="52"/>
      <c r="C36" s="39"/>
      <c r="D36" s="39">
        <f>SUM(D31:D35)</f>
        <v>0</v>
      </c>
      <c r="E36" s="39"/>
      <c r="F36" s="39">
        <f>SUM(F31:F35)</f>
        <v>0</v>
      </c>
      <c r="G36" s="39"/>
      <c r="H36" s="39">
        <f>SUM(H31:H35)</f>
        <v>0</v>
      </c>
      <c r="I36" s="39"/>
      <c r="J36" s="39">
        <f>SUM(J31:J35)</f>
        <v>0</v>
      </c>
      <c r="K36" s="39"/>
      <c r="L36" s="39">
        <f>SUM(L31:L35)</f>
        <v>0</v>
      </c>
      <c r="M36" s="39">
        <f>SUM(M31:M35)</f>
        <v>0</v>
      </c>
    </row>
    <row r="37" spans="1:13" ht="35.1" customHeight="1" x14ac:dyDescent="0.25">
      <c r="A37" s="53" t="s">
        <v>3</v>
      </c>
      <c r="B37" s="5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>
        <f>M28+M36</f>
        <v>0</v>
      </c>
    </row>
    <row r="38" spans="1:13" ht="35.1" customHeight="1" x14ac:dyDescent="0.25">
      <c r="A38" s="53" t="s">
        <v>4</v>
      </c>
      <c r="B38" s="54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>
        <f>M37*15/100</f>
        <v>0</v>
      </c>
    </row>
    <row r="39" spans="1:13" ht="35.1" customHeight="1" x14ac:dyDescent="0.25">
      <c r="A39" s="51" t="s">
        <v>5</v>
      </c>
      <c r="B39" s="52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>
        <f>M37+M38</f>
        <v>0</v>
      </c>
    </row>
    <row r="40" spans="1:13" ht="35.1" customHeight="1" thickBot="1" x14ac:dyDescent="0.3">
      <c r="A40" s="43"/>
      <c r="B40" s="44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</row>
    <row r="41" spans="1:13" ht="35.1" customHeight="1" x14ac:dyDescent="0.25">
      <c r="A41" s="80" t="s">
        <v>54</v>
      </c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2"/>
    </row>
    <row r="42" spans="1:13" ht="35.1" customHeight="1" thickBot="1" x14ac:dyDescent="0.3">
      <c r="A42" s="83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5"/>
    </row>
    <row r="43" spans="1:13" ht="35.1" customHeight="1" thickBot="1" x14ac:dyDescent="0.35">
      <c r="A43" s="46"/>
      <c r="B43" s="18"/>
      <c r="C43" s="93" t="s">
        <v>31</v>
      </c>
      <c r="D43" s="94"/>
      <c r="E43" s="93" t="s">
        <v>29</v>
      </c>
      <c r="F43" s="94"/>
      <c r="G43" s="93" t="s">
        <v>32</v>
      </c>
      <c r="H43" s="94"/>
      <c r="I43" s="93" t="s">
        <v>33</v>
      </c>
      <c r="J43" s="94"/>
      <c r="K43" s="93" t="s">
        <v>34</v>
      </c>
      <c r="L43" s="94"/>
      <c r="M43" s="20"/>
    </row>
    <row r="44" spans="1:13" ht="35.1" customHeight="1" thickBot="1" x14ac:dyDescent="0.35">
      <c r="A44" s="14" t="s">
        <v>2</v>
      </c>
      <c r="B44" s="21" t="s">
        <v>25</v>
      </c>
      <c r="C44" s="23" t="s">
        <v>24</v>
      </c>
      <c r="D44" s="24" t="s">
        <v>26</v>
      </c>
      <c r="E44" s="23" t="s">
        <v>24</v>
      </c>
      <c r="F44" s="24" t="s">
        <v>27</v>
      </c>
      <c r="G44" s="23" t="s">
        <v>24</v>
      </c>
      <c r="H44" s="24" t="s">
        <v>19</v>
      </c>
      <c r="I44" s="23" t="s">
        <v>24</v>
      </c>
      <c r="J44" s="24" t="s">
        <v>28</v>
      </c>
      <c r="K44" s="23" t="s">
        <v>24</v>
      </c>
      <c r="L44" s="24" t="s">
        <v>26</v>
      </c>
      <c r="M44" s="31" t="s">
        <v>22</v>
      </c>
    </row>
    <row r="45" spans="1:13" ht="58.2" customHeight="1" x14ac:dyDescent="0.25">
      <c r="A45" s="34" t="s">
        <v>57</v>
      </c>
      <c r="B45" s="35">
        <v>3</v>
      </c>
      <c r="C45" s="36">
        <v>0</v>
      </c>
      <c r="D45" s="36">
        <f t="shared" si="0"/>
        <v>0</v>
      </c>
      <c r="E45" s="37">
        <v>0</v>
      </c>
      <c r="F45" s="33">
        <f t="shared" si="1"/>
        <v>0</v>
      </c>
      <c r="G45" s="22">
        <v>0</v>
      </c>
      <c r="H45" s="33">
        <f t="shared" si="2"/>
        <v>0</v>
      </c>
      <c r="I45" s="17">
        <v>0</v>
      </c>
      <c r="J45" s="33">
        <f t="shared" si="3"/>
        <v>0</v>
      </c>
      <c r="K45" s="17">
        <v>0</v>
      </c>
      <c r="L45" s="33">
        <f t="shared" si="4"/>
        <v>0</v>
      </c>
      <c r="M45" s="8">
        <f t="shared" si="5"/>
        <v>0</v>
      </c>
    </row>
    <row r="46" spans="1:13" ht="70.8" customHeight="1" x14ac:dyDescent="0.25">
      <c r="A46" s="34" t="s">
        <v>56</v>
      </c>
      <c r="B46" s="35">
        <v>3</v>
      </c>
      <c r="C46" s="36">
        <v>0</v>
      </c>
      <c r="D46" s="36">
        <f t="shared" si="0"/>
        <v>0</v>
      </c>
      <c r="E46" s="37">
        <v>0</v>
      </c>
      <c r="F46" s="33">
        <f t="shared" si="1"/>
        <v>0</v>
      </c>
      <c r="G46" s="22">
        <v>0</v>
      </c>
      <c r="H46" s="33">
        <f t="shared" si="2"/>
        <v>0</v>
      </c>
      <c r="I46" s="17">
        <v>0</v>
      </c>
      <c r="J46" s="33">
        <f t="shared" si="3"/>
        <v>0</v>
      </c>
      <c r="K46" s="17">
        <v>0</v>
      </c>
      <c r="L46" s="33">
        <f t="shared" si="4"/>
        <v>0</v>
      </c>
      <c r="M46" s="8">
        <f t="shared" si="5"/>
        <v>0</v>
      </c>
    </row>
    <row r="47" spans="1:13" ht="82.8" customHeight="1" x14ac:dyDescent="0.25">
      <c r="A47" s="34" t="s">
        <v>58</v>
      </c>
      <c r="B47" s="35">
        <v>3</v>
      </c>
      <c r="C47" s="36">
        <v>0</v>
      </c>
      <c r="D47" s="36">
        <f t="shared" si="0"/>
        <v>0</v>
      </c>
      <c r="E47" s="37">
        <v>0</v>
      </c>
      <c r="F47" s="33">
        <f t="shared" si="1"/>
        <v>0</v>
      </c>
      <c r="G47" s="22">
        <v>0</v>
      </c>
      <c r="H47" s="33">
        <f t="shared" si="2"/>
        <v>0</v>
      </c>
      <c r="I47" s="17">
        <v>0</v>
      </c>
      <c r="J47" s="33">
        <f t="shared" si="3"/>
        <v>0</v>
      </c>
      <c r="K47" s="17">
        <v>0</v>
      </c>
      <c r="L47" s="33">
        <f t="shared" si="4"/>
        <v>0</v>
      </c>
      <c r="M47" s="8">
        <f t="shared" si="5"/>
        <v>0</v>
      </c>
    </row>
    <row r="48" spans="1:13" ht="35.1" customHeight="1" x14ac:dyDescent="0.25">
      <c r="A48" s="58" t="s">
        <v>13</v>
      </c>
      <c r="B48" s="59"/>
      <c r="C48" s="60"/>
      <c r="D48" s="47">
        <f>SUM(D8:D25)</f>
        <v>0</v>
      </c>
      <c r="E48" s="47"/>
      <c r="F48" s="39">
        <f t="shared" si="1"/>
        <v>0</v>
      </c>
      <c r="G48" s="49"/>
      <c r="H48" s="39">
        <f t="shared" si="2"/>
        <v>0</v>
      </c>
      <c r="I48" s="49"/>
      <c r="J48" s="39">
        <f t="shared" si="3"/>
        <v>0</v>
      </c>
      <c r="K48" s="49"/>
      <c r="L48" s="39">
        <f t="shared" si="4"/>
        <v>0</v>
      </c>
      <c r="M48" s="39">
        <f>D48+F48+H48+J48+L48</f>
        <v>0</v>
      </c>
    </row>
    <row r="49" spans="1:13" s="68" customFormat="1" ht="6.6" customHeight="1" x14ac:dyDescent="0.25">
      <c r="A49" s="62"/>
      <c r="B49" s="63"/>
      <c r="C49" s="64"/>
      <c r="D49" s="65"/>
      <c r="E49" s="65"/>
      <c r="F49" s="66"/>
      <c r="G49" s="67"/>
      <c r="H49" s="66"/>
      <c r="I49" s="67"/>
      <c r="J49" s="66"/>
      <c r="K49" s="67"/>
      <c r="L49" s="66"/>
      <c r="M49" s="66"/>
    </row>
    <row r="50" spans="1:13" ht="35.1" customHeight="1" x14ac:dyDescent="0.25">
      <c r="A50" s="53" t="s">
        <v>3</v>
      </c>
      <c r="B50" s="54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>
        <f>M40+M48+M28</f>
        <v>0</v>
      </c>
    </row>
    <row r="51" spans="1:13" ht="35.1" customHeight="1" x14ac:dyDescent="0.25">
      <c r="A51" s="53" t="s">
        <v>4</v>
      </c>
      <c r="B51" s="54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>
        <f>M50*15/100</f>
        <v>0</v>
      </c>
    </row>
    <row r="52" spans="1:13" ht="35.1" customHeight="1" x14ac:dyDescent="0.25">
      <c r="A52" s="51" t="s">
        <v>5</v>
      </c>
      <c r="B52" s="52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>
        <f>M50+M51</f>
        <v>0</v>
      </c>
    </row>
    <row r="53" spans="1:13" x14ac:dyDescent="0.25">
      <c r="A53" s="6"/>
      <c r="B53" s="6"/>
      <c r="C53" s="6"/>
    </row>
    <row r="54" spans="1:13" ht="15.6" x14ac:dyDescent="0.3">
      <c r="A54" s="61" t="s">
        <v>6</v>
      </c>
      <c r="B54" s="61"/>
      <c r="C54" s="61"/>
    </row>
    <row r="55" spans="1:13" ht="15" customHeight="1" x14ac:dyDescent="0.25">
      <c r="A55" s="89" t="s">
        <v>7</v>
      </c>
      <c r="B55" s="90"/>
      <c r="C55" s="90"/>
    </row>
    <row r="56" spans="1:13" ht="15" customHeight="1" x14ac:dyDescent="0.25">
      <c r="A56" s="91" t="s">
        <v>8</v>
      </c>
      <c r="B56" s="92"/>
      <c r="C56" s="92"/>
    </row>
    <row r="57" spans="1:13" ht="15" customHeight="1" x14ac:dyDescent="0.25">
      <c r="A57" s="91" t="s">
        <v>23</v>
      </c>
      <c r="B57" s="92"/>
      <c r="C57" s="92"/>
    </row>
    <row r="58" spans="1:13" ht="15" customHeight="1" x14ac:dyDescent="0.25">
      <c r="A58" s="76" t="s">
        <v>12</v>
      </c>
      <c r="B58" s="77"/>
      <c r="C58" s="77"/>
    </row>
    <row r="59" spans="1:13" x14ac:dyDescent="0.25">
      <c r="A59" s="2"/>
      <c r="B59" s="15"/>
      <c r="C59" s="15"/>
    </row>
    <row r="60" spans="1:13" ht="14.4" thickBot="1" x14ac:dyDescent="0.3">
      <c r="A60" s="1"/>
      <c r="B60" s="16"/>
      <c r="C60" s="16"/>
    </row>
    <row r="61" spans="1:13" x14ac:dyDescent="0.25">
      <c r="A61" s="10"/>
      <c r="B61" s="78"/>
      <c r="C61" s="79"/>
    </row>
    <row r="62" spans="1:13" ht="14.4" thickBot="1" x14ac:dyDescent="0.3">
      <c r="A62" s="11" t="s">
        <v>9</v>
      </c>
      <c r="B62" s="72"/>
      <c r="C62" s="73"/>
    </row>
    <row r="63" spans="1:13" x14ac:dyDescent="0.25">
      <c r="A63" s="12"/>
      <c r="B63" s="70"/>
      <c r="C63" s="71"/>
    </row>
    <row r="64" spans="1:13" ht="14.4" thickBot="1" x14ac:dyDescent="0.3">
      <c r="A64" s="11" t="s">
        <v>10</v>
      </c>
      <c r="B64" s="72"/>
      <c r="C64" s="73"/>
    </row>
    <row r="65" spans="1:13" x14ac:dyDescent="0.25">
      <c r="A65" s="12"/>
      <c r="B65" s="70"/>
      <c r="C65" s="71"/>
    </row>
    <row r="66" spans="1:13" ht="14.4" thickBot="1" x14ac:dyDescent="0.3">
      <c r="A66" s="11"/>
      <c r="B66" s="72"/>
      <c r="C66" s="73"/>
    </row>
    <row r="67" spans="1:13" x14ac:dyDescent="0.25">
      <c r="A67" s="12"/>
      <c r="B67" s="70"/>
      <c r="C67" s="71"/>
    </row>
    <row r="68" spans="1:13" ht="14.4" thickBot="1" x14ac:dyDescent="0.3">
      <c r="A68" s="11" t="s">
        <v>11</v>
      </c>
      <c r="B68" s="72"/>
      <c r="C68" s="73"/>
    </row>
    <row r="69" spans="1:13" s="74" customFormat="1" ht="14.4" x14ac:dyDescent="0.3"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</row>
    <row r="70" spans="1:13" s="74" customFormat="1" ht="14.4" x14ac:dyDescent="0.3"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</row>
  </sheetData>
  <mergeCells count="26">
    <mergeCell ref="A4:L4"/>
    <mergeCell ref="C6:D6"/>
    <mergeCell ref="E6:F6"/>
    <mergeCell ref="G6:H6"/>
    <mergeCell ref="I6:J6"/>
    <mergeCell ref="K6:L6"/>
    <mergeCell ref="A41:M42"/>
    <mergeCell ref="A29:M29"/>
    <mergeCell ref="A55:C55"/>
    <mergeCell ref="A56:C56"/>
    <mergeCell ref="A57:C57"/>
    <mergeCell ref="C43:D43"/>
    <mergeCell ref="E43:F43"/>
    <mergeCell ref="G43:H43"/>
    <mergeCell ref="I43:J43"/>
    <mergeCell ref="K43:L43"/>
    <mergeCell ref="A58:C58"/>
    <mergeCell ref="B61:C61"/>
    <mergeCell ref="B62:C62"/>
    <mergeCell ref="B63:C63"/>
    <mergeCell ref="B64:C64"/>
    <mergeCell ref="B65:C65"/>
    <mergeCell ref="B66:C66"/>
    <mergeCell ref="B67:C67"/>
    <mergeCell ref="B68:C68"/>
    <mergeCell ref="A69:XFD70"/>
  </mergeCells>
  <phoneticPr fontId="17" type="noConversion"/>
  <pageMargins left="0.70866141732283472" right="0.70866141732283472" top="0.74803149606299213" bottom="0.74803149606299213" header="0.31496062992125984" footer="0.31496062992125984"/>
  <pageSetup paperSize="8" scale="4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SyracuseOfficeCustomData>{"createMode":"plain_doc","forceRefresh":"0"}</SyracuseOfficeCustomDat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2C15F31B471149925E8C4A37CF9BC9" ma:contentTypeVersion="0" ma:contentTypeDescription="Create a new document." ma:contentTypeScope="" ma:versionID="c3e029f48369bffcda824adb7c9b9569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57FDB0B-49ED-4B67-BA8C-CFDC28EE3579}">
  <ds:schemaRefs/>
</ds:datastoreItem>
</file>

<file path=customXml/itemProps2.xml><?xml version="1.0" encoding="utf-8"?>
<ds:datastoreItem xmlns:ds="http://schemas.openxmlformats.org/officeDocument/2006/customXml" ds:itemID="{5E6EE5AC-A092-4664-8454-8D64EAF33D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EB9D36-3D22-4B8C-AF2F-6752B0F880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Logical Pricing</vt:lpstr>
      <vt:lpstr>'Logical Pricing'!Print_Area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Pricing Kuyasa</dc:title>
  <dc:subject/>
  <dc:creator>Rapula Sathekge</dc:creator>
  <cp:keywords/>
  <dc:description/>
  <cp:lastModifiedBy>Jack Serite</cp:lastModifiedBy>
  <cp:revision/>
  <dcterms:created xsi:type="dcterms:W3CDTF">2010-06-26T13:41:20Z</dcterms:created>
  <dcterms:modified xsi:type="dcterms:W3CDTF">2026-08-03T09:45:46Z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Description0">
    <vt:lpwstr>Pricing Kuyasa</vt:lpwstr>
  </property>
</Properties>
</file>